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3380" windowHeight="9000" activeTab="0"/>
  </bookViews>
  <sheets>
    <sheet name="Sheet1" sheetId="1" r:id="rId1"/>
  </sheets>
  <definedNames>
    <definedName name="_xlnm.Print_Area" localSheetId="0">'Sheet1'!$A$1:$F$48</definedName>
    <definedName name="_xlnm.Print_Titles" localSheetId="0">'Sheet1'!$A:$E,'Sheet1'!$1:$1</definedName>
    <definedName name="QB_COLUMN_29" localSheetId="0" hidden="1">'Sheet1'!$F$1</definedName>
    <definedName name="QB_DATA_0" localSheetId="0" hidden="1">'Sheet1'!$5:$5,'Sheet1'!$6:$6,'Sheet1'!$7:$7,'Sheet1'!$10:$10,'Sheet1'!$11:$11,'Sheet1'!$14:$14,'Sheet1'!$15:$15,'Sheet1'!$16:$16,'Sheet1'!$21:$21,'Sheet1'!$22:$22,'Sheet1'!$27:$27,'Sheet1'!$28:$28,'Sheet1'!$30:$30,'Sheet1'!$37:$37,'Sheet1'!$38:$38,'Sheet1'!$44:$44</definedName>
    <definedName name="QB_DATA_1" localSheetId="0" hidden="1">'Sheet1'!$45:$45</definedName>
    <definedName name="QB_FORMULA_0" localSheetId="0" hidden="1">'Sheet1'!$F$8,'Sheet1'!$F$12,'Sheet1'!$F$17,'Sheet1'!$F$18,'Sheet1'!$F$23,'Sheet1'!$F$24,'Sheet1'!$F$29,'Sheet1'!$F$31,'Sheet1'!$F$32,'Sheet1'!$F$39,'Sheet1'!$F$40,'Sheet1'!$F$41,'Sheet1'!$F$46,'Sheet1'!$F$47,'Sheet1'!$F$48</definedName>
    <definedName name="QB_ROW_1" localSheetId="0" hidden="1">'Sheet1'!$A$2</definedName>
    <definedName name="QB_ROW_10031" localSheetId="0" hidden="1">'Sheet1'!$D$36</definedName>
    <definedName name="QB_ROW_1011" localSheetId="0" hidden="1">'Sheet1'!$B$3</definedName>
    <definedName name="QB_ROW_10230" localSheetId="0" hidden="1">'Sheet1'!$D$22</definedName>
    <definedName name="QB_ROW_10331" localSheetId="0" hidden="1">'Sheet1'!$D$39</definedName>
    <definedName name="QB_ROW_112240" localSheetId="0" hidden="1">'Sheet1'!$E$38</definedName>
    <definedName name="QB_ROW_120230" localSheetId="0" hidden="1">'Sheet1'!$D$16</definedName>
    <definedName name="QB_ROW_123230" localSheetId="0" hidden="1">'Sheet1'!$D$10</definedName>
    <definedName name="QB_ROW_124230" localSheetId="0" hidden="1">'Sheet1'!$D$15</definedName>
    <definedName name="QB_ROW_13020" localSheetId="0" hidden="1">'Sheet1'!$C$26</definedName>
    <definedName name="QB_ROW_1311" localSheetId="0" hidden="1">'Sheet1'!$B$18</definedName>
    <definedName name="QB_ROW_13320" localSheetId="0" hidden="1">'Sheet1'!$C$29</definedName>
    <definedName name="QB_ROW_14011" localSheetId="0" hidden="1">'Sheet1'!$B$42</definedName>
    <definedName name="QB_ROW_14230" localSheetId="0" hidden="1">'Sheet1'!$D$27</definedName>
    <definedName name="QB_ROW_14311" localSheetId="0" hidden="1">'Sheet1'!$B$47</definedName>
    <definedName name="QB_ROW_143230" localSheetId="0" hidden="1">'Sheet1'!$D$5</definedName>
    <definedName name="QB_ROW_15230" localSheetId="0" hidden="1">'Sheet1'!$D$28</definedName>
    <definedName name="QB_ROW_16240" localSheetId="0" hidden="1">'Sheet1'!$E$37</definedName>
    <definedName name="QB_ROW_189230" localSheetId="0" hidden="1">'Sheet1'!$D$7</definedName>
    <definedName name="QB_ROW_2021" localSheetId="0" hidden="1">'Sheet1'!$C$4</definedName>
    <definedName name="QB_ROW_23020" localSheetId="0" hidden="1">'Sheet1'!$C$43</definedName>
    <definedName name="QB_ROW_2321" localSheetId="0" hidden="1">'Sheet1'!$C$8</definedName>
    <definedName name="QB_ROW_23320" localSheetId="0" hidden="1">'Sheet1'!$C$46</definedName>
    <definedName name="QB_ROW_24230" localSheetId="0" hidden="1">'Sheet1'!$D$44</definedName>
    <definedName name="QB_ROW_25230" localSheetId="0" hidden="1">'Sheet1'!$D$45</definedName>
    <definedName name="QB_ROW_301" localSheetId="0" hidden="1">'Sheet1'!$A$32</definedName>
    <definedName name="QB_ROW_3021" localSheetId="0" hidden="1">'Sheet1'!$C$9</definedName>
    <definedName name="QB_ROW_3321" localSheetId="0" hidden="1">'Sheet1'!$C$12</definedName>
    <definedName name="QB_ROW_4021" localSheetId="0" hidden="1">'Sheet1'!$C$13</definedName>
    <definedName name="QB_ROW_4321" localSheetId="0" hidden="1">'Sheet1'!$C$17</definedName>
    <definedName name="QB_ROW_49230" localSheetId="0" hidden="1">'Sheet1'!$D$14</definedName>
    <definedName name="QB_ROW_5011" localSheetId="0" hidden="1">'Sheet1'!$B$19</definedName>
    <definedName name="QB_ROW_5230" localSheetId="0" hidden="1">'Sheet1'!$D$6</definedName>
    <definedName name="QB_ROW_5311" localSheetId="0" hidden="1">'Sheet1'!$B$24</definedName>
    <definedName name="QB_ROW_6011" localSheetId="0" hidden="1">'Sheet1'!$B$25</definedName>
    <definedName name="QB_ROW_6311" localSheetId="0" hidden="1">'Sheet1'!$B$31</definedName>
    <definedName name="QB_ROW_7001" localSheetId="0" hidden="1">'Sheet1'!$A$33</definedName>
    <definedName name="QB_ROW_7230" localSheetId="0" hidden="1">'Sheet1'!$D$11</definedName>
    <definedName name="QB_ROW_7301" localSheetId="0" hidden="1">'Sheet1'!$A$48</definedName>
    <definedName name="QB_ROW_8011" localSheetId="0" hidden="1">'Sheet1'!$B$34</definedName>
    <definedName name="QB_ROW_8020" localSheetId="0" hidden="1">'Sheet1'!$C$20</definedName>
    <definedName name="QB_ROW_8311" localSheetId="0" hidden="1">'Sheet1'!$B$41</definedName>
    <definedName name="QB_ROW_8320" localSheetId="0" hidden="1">'Sheet1'!$C$23</definedName>
    <definedName name="QB_ROW_9021" localSheetId="0" hidden="1">'Sheet1'!$C$35</definedName>
    <definedName name="QB_ROW_9230" localSheetId="0" hidden="1">'Sheet1'!$D$21</definedName>
    <definedName name="QB_ROW_9321" localSheetId="0" hidden="1">'Sheet1'!$C$40</definedName>
    <definedName name="QB_ROW_95220" localSheetId="0" hidden="1">'Sheet1'!$C$30</definedName>
    <definedName name="QBCANSUPPORTUPDATE" localSheetId="0">TRUE</definedName>
    <definedName name="QBCOMPANYFILENAME" localSheetId="0">"C:\Users\Judie Messier\Documents\0 CLIENT ACCOUNTS\Partner in Health2004on.QBW"</definedName>
    <definedName name="QBENDDATE" localSheetId="0">20151031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"6427a06c10a84b31b6ee1052e1f97505"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20141101</definedName>
  </definedNames>
  <calcPr fullCalcOnLoad="1"/>
</workbook>
</file>

<file path=xl/sharedStrings.xml><?xml version="1.0" encoding="utf-8"?>
<sst xmlns="http://schemas.openxmlformats.org/spreadsheetml/2006/main" count="48" uniqueCount="47">
  <si>
    <t>Oct 31, 15</t>
  </si>
  <si>
    <t>ASSETS</t>
  </si>
  <si>
    <t>Current Assets</t>
  </si>
  <si>
    <t>Checking/Savings</t>
  </si>
  <si>
    <t>United Bank 1814</t>
  </si>
  <si>
    <t>BB&amp;T of Virginia</t>
  </si>
  <si>
    <t>ACPC Banrural Escrow Account</t>
  </si>
  <si>
    <t>Total Checking/Savings</t>
  </si>
  <si>
    <t>Accounts Receivable</t>
  </si>
  <si>
    <t>Grants Receivable</t>
  </si>
  <si>
    <t>Reimbursements Receivable</t>
  </si>
  <si>
    <t>Total Accounts Receivable</t>
  </si>
  <si>
    <t>Other Current Assets</t>
  </si>
  <si>
    <t>Undeposited Funds</t>
  </si>
  <si>
    <t>Morgan Stanley Smith Barney</t>
  </si>
  <si>
    <t>Deposits</t>
  </si>
  <si>
    <t>Total Other Current Assets</t>
  </si>
  <si>
    <t>Total Current Assets</t>
  </si>
  <si>
    <t>Fixed Assets</t>
  </si>
  <si>
    <t>Equipment</t>
  </si>
  <si>
    <t>Original Cost</t>
  </si>
  <si>
    <t>Accumulated Depreciation</t>
  </si>
  <si>
    <t>Total Equipment</t>
  </si>
  <si>
    <t>Total Fixed Assets</t>
  </si>
  <si>
    <t>Other Assets</t>
  </si>
  <si>
    <t>Organizational Cost</t>
  </si>
  <si>
    <t>Accumulated Amortization</t>
  </si>
  <si>
    <t>Total Organizational Cost</t>
  </si>
  <si>
    <t>Prepaid Expenses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</si>
  <si>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</si>
  <si>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</si>
  <si>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</si>
  <si>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</si>
  <si>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</si>
  <si>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</si>
  <si>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Vendors Payable</t>
  </si>
  <si>
    <t>Reimbursements Payable-Peterson</t>
  </si>
  <si>
    <t>Total Accounts Payable</t>
  </si>
  <si>
    <t>Total Current Liabilities</t>
  </si>
  <si>
    <t>Total Liabilities</t>
  </si>
  <si>
    <t>Equity</t>
  </si>
  <si>
    <t>Net Assets</t>
  </si>
  <si>
    <t>Unrestricted Net Assets</t>
  </si>
  <si>
    <t>Temp. Restricted Net Assets</t>
  </si>
  <si>
    <t>Total Net Assets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</si>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</sst>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7" fillId="0" borderId="12" xfId="0" applyNumberFormat="1" applyFont="1" applyBorder="1" applyAlignment="1">
      <alignment/>
    </xf>
    <xf numFmtId="40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8"/>
  <sheetViews>
    <sheetView tabSelected="1" zoomScalePageLayoutView="0" workbookViewId="0" topLeftCell="A1">
      <pane xSplit="5" ySplit="1" topLeftCell="F2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37" sqref="H37"/>
    </sheetView>
  </sheetViews>
  <sheetFormatPr defaultColWidth="9.140625" defaultRowHeight="15"/>
  <cols>
    <col min="1" max="4" width="3.00390625" style="12" customWidth="1"/>
    <col min="5" max="5" width="25.8515625" style="12" customWidth="1"/>
    <col min="6" max="6" width="8.28125" style="13" bestFit="1" customWidth="1"/>
  </cols>
  <sheetData>
    <row r="1" spans="1:6" s="11" customFormat="1" ht="15.75" thickBot="1">
      <c r="A1" s="9"/>
      <c r="B1" s="9"/>
      <c r="C1" s="9"/>
      <c r="D1" s="9"/>
      <c r="E1" s="9"/>
      <c r="F1" s="10" t="s">
        <v>0</v>
      </c>
    </row>
    <row r="2" spans="1:6" ht="15.75" thickTop="1">
      <c r="A2" s="1" t="s">
        <v>1</v>
      </c>
      <c r="B2" s="1"/>
      <c r="C2" s="1"/>
      <c r="D2" s="1"/>
      <c r="E2" s="1"/>
      <c r="F2" s="2"/>
    </row>
    <row r="3" spans="1:6" ht="14.25">
      <c r="A3" s="1"/>
      <c r="B3" s="1" t="s">
        <v>2</v>
      </c>
      <c r="C3" s="1"/>
      <c r="D3" s="1"/>
      <c r="E3" s="1"/>
      <c r="F3" s="2"/>
    </row>
    <row r="4" spans="1:6" ht="14.25">
      <c r="A4" s="1"/>
      <c r="B4" s="1"/>
      <c r="C4" s="1" t="s">
        <v>3</v>
      </c>
      <c r="D4" s="1"/>
      <c r="E4" s="1"/>
      <c r="F4" s="2"/>
    </row>
    <row r="5" spans="1:6" ht="14.25">
      <c r="A5" s="1"/>
      <c r="B5" s="1"/>
      <c r="C5" s="1"/>
      <c r="D5" s="1" t="s">
        <v>4</v>
      </c>
      <c r="E5" s="1"/>
      <c r="F5" s="2">
        <v>53802.61</v>
      </c>
    </row>
    <row r="6" spans="1:6" ht="14.25">
      <c r="A6" s="1"/>
      <c r="B6" s="1"/>
      <c r="C6" s="1"/>
      <c r="D6" s="1" t="s">
        <v>5</v>
      </c>
      <c r="E6" s="1"/>
      <c r="F6" s="2">
        <v>22116.34</v>
      </c>
    </row>
    <row r="7" spans="1:6" ht="15" thickBot="1">
      <c r="A7" s="1"/>
      <c r="B7" s="1"/>
      <c r="C7" s="1"/>
      <c r="D7" s="1" t="s">
        <v>6</v>
      </c>
      <c r="E7" s="1"/>
      <c r="F7" s="3">
        <v>31344.26</v>
      </c>
    </row>
    <row r="8" spans="1:6" ht="14.25">
      <c r="A8" s="1"/>
      <c r="B8" s="1"/>
      <c r="C8" s="1" t="s">
        <v>7</v>
      </c>
      <c r="D8" s="1"/>
      <c r="E8" s="1"/>
      <c r="F8" s="2">
        <f>ROUND(SUM(F4:F7),5)</f>
        <v>107263.21</v>
      </c>
    </row>
    <row r="9" spans="1:6" ht="14.25">
      <c r="A9" s="1"/>
      <c r="B9" s="1"/>
      <c r="C9" s="1" t="s">
        <v>8</v>
      </c>
      <c r="D9" s="1"/>
      <c r="E9" s="1"/>
      <c r="F9" s="2"/>
    </row>
    <row r="10" spans="1:6" ht="14.25">
      <c r="A10" s="1"/>
      <c r="B10" s="1"/>
      <c r="C10" s="1"/>
      <c r="D10" s="1" t="s">
        <v>9</v>
      </c>
      <c r="E10" s="1"/>
      <c r="F10" s="2">
        <v>1013</v>
      </c>
    </row>
    <row r="11" spans="1:6" ht="15" thickBot="1">
      <c r="A11" s="1"/>
      <c r="B11" s="1"/>
      <c r="C11" s="1"/>
      <c r="D11" s="1" t="s">
        <v>10</v>
      </c>
      <c r="E11" s="1"/>
      <c r="F11" s="3">
        <v>5514.01</v>
      </c>
    </row>
    <row r="12" spans="1:6" ht="14.25">
      <c r="A12" s="1"/>
      <c r="B12" s="1"/>
      <c r="C12" s="1" t="s">
        <v>11</v>
      </c>
      <c r="D12" s="1"/>
      <c r="E12" s="1"/>
      <c r="F12" s="2">
        <f>ROUND(SUM(F9:F11),5)</f>
        <v>6527.01</v>
      </c>
    </row>
    <row r="13" spans="1:6" ht="14.25">
      <c r="A13" s="1"/>
      <c r="B13" s="1"/>
      <c r="C13" s="1" t="s">
        <v>12</v>
      </c>
      <c r="D13" s="1"/>
      <c r="E13" s="1"/>
      <c r="F13" s="2"/>
    </row>
    <row r="14" spans="1:6" ht="14.25">
      <c r="A14" s="1"/>
      <c r="B14" s="1"/>
      <c r="C14" s="1"/>
      <c r="D14" s="1" t="s">
        <v>13</v>
      </c>
      <c r="E14" s="1"/>
      <c r="F14" s="2">
        <v>10861.96</v>
      </c>
    </row>
    <row r="15" spans="1:6" ht="14.25">
      <c r="A15" s="1"/>
      <c r="B15" s="1"/>
      <c r="C15" s="1"/>
      <c r="D15" s="1" t="s">
        <v>14</v>
      </c>
      <c r="E15" s="1"/>
      <c r="F15" s="2">
        <v>55991.36</v>
      </c>
    </row>
    <row r="16" spans="1:6" ht="15" thickBot="1">
      <c r="A16" s="1"/>
      <c r="B16" s="1"/>
      <c r="C16" s="1"/>
      <c r="D16" s="1" t="s">
        <v>15</v>
      </c>
      <c r="E16" s="1"/>
      <c r="F16" s="4">
        <v>404.95</v>
      </c>
    </row>
    <row r="17" spans="1:6" ht="15" thickBot="1">
      <c r="A17" s="1"/>
      <c r="B17" s="1"/>
      <c r="C17" s="1" t="s">
        <v>16</v>
      </c>
      <c r="D17" s="1"/>
      <c r="E17" s="1"/>
      <c r="F17" s="5">
        <f>ROUND(SUM(F13:F16),5)</f>
        <v>67258.27</v>
      </c>
    </row>
    <row r="18" spans="1:6" ht="14.25">
      <c r="A18" s="1"/>
      <c r="B18" s="1" t="s">
        <v>17</v>
      </c>
      <c r="C18" s="1"/>
      <c r="D18" s="1"/>
      <c r="E18" s="1"/>
      <c r="F18" s="2">
        <f>ROUND(F3+F8+F12+F17,5)</f>
        <v>181048.49</v>
      </c>
    </row>
    <row r="19" spans="1:6" ht="14.25">
      <c r="A19" s="1"/>
      <c r="B19" s="1" t="s">
        <v>18</v>
      </c>
      <c r="C19" s="1"/>
      <c r="D19" s="1"/>
      <c r="E19" s="1"/>
      <c r="F19" s="2"/>
    </row>
    <row r="20" spans="1:6" ht="14.25">
      <c r="A20" s="1"/>
      <c r="B20" s="1"/>
      <c r="C20" s="1" t="s">
        <v>19</v>
      </c>
      <c r="D20" s="1"/>
      <c r="E20" s="1"/>
      <c r="F20" s="2"/>
    </row>
    <row r="21" spans="1:6" ht="14.25">
      <c r="A21" s="1"/>
      <c r="B21" s="1"/>
      <c r="C21" s="1"/>
      <c r="D21" s="1" t="s">
        <v>20</v>
      </c>
      <c r="E21" s="1"/>
      <c r="F21" s="2">
        <v>41080.8</v>
      </c>
    </row>
    <row r="22" spans="1:6" ht="15" thickBot="1">
      <c r="A22" s="1"/>
      <c r="B22" s="1"/>
      <c r="C22" s="1"/>
      <c r="D22" s="1" t="s">
        <v>21</v>
      </c>
      <c r="E22" s="1"/>
      <c r="F22" s="4">
        <v>-11614.43</v>
      </c>
    </row>
    <row r="23" spans="1:6" ht="15" thickBot="1">
      <c r="A23" s="1"/>
      <c r="B23" s="1"/>
      <c r="C23" s="1" t="s">
        <v>22</v>
      </c>
      <c r="D23" s="1"/>
      <c r="E23" s="1"/>
      <c r="F23" s="5">
        <f>ROUND(SUM(F20:F22),5)</f>
        <v>29466.37</v>
      </c>
    </row>
    <row r="24" spans="1:6" ht="14.25">
      <c r="A24" s="1"/>
      <c r="B24" s="1" t="s">
        <v>23</v>
      </c>
      <c r="C24" s="1"/>
      <c r="D24" s="1"/>
      <c r="E24" s="1"/>
      <c r="F24" s="2">
        <f>ROUND(F19+F23,5)</f>
        <v>29466.37</v>
      </c>
    </row>
    <row r="25" spans="1:6" ht="14.25">
      <c r="A25" s="1"/>
      <c r="B25" s="1" t="s">
        <v>24</v>
      </c>
      <c r="C25" s="1"/>
      <c r="D25" s="1"/>
      <c r="E25" s="1"/>
      <c r="F25" s="2"/>
    </row>
    <row r="26" spans="1:6" ht="14.25">
      <c r="A26" s="1"/>
      <c r="B26" s="1"/>
      <c r="C26" s="1" t="s">
        <v>25</v>
      </c>
      <c r="D26" s="1"/>
      <c r="E26" s="1"/>
      <c r="F26" s="2"/>
    </row>
    <row r="27" spans="1:6" ht="14.25">
      <c r="A27" s="1"/>
      <c r="B27" s="1"/>
      <c r="C27" s="1"/>
      <c r="D27" s="1" t="s">
        <v>20</v>
      </c>
      <c r="E27" s="1"/>
      <c r="F27" s="2">
        <v>580</v>
      </c>
    </row>
    <row r="28" spans="1:6" ht="15" thickBot="1">
      <c r="A28" s="1"/>
      <c r="B28" s="1"/>
      <c r="C28" s="1"/>
      <c r="D28" s="1" t="s">
        <v>26</v>
      </c>
      <c r="E28" s="1"/>
      <c r="F28" s="3">
        <v>-580</v>
      </c>
    </row>
    <row r="29" spans="1:6" ht="14.25">
      <c r="A29" s="1"/>
      <c r="B29" s="1"/>
      <c r="C29" s="1" t="s">
        <v>27</v>
      </c>
      <c r="D29" s="1"/>
      <c r="E29" s="1"/>
      <c r="F29" s="2">
        <f>ROUND(SUM(F26:F28),5)</f>
        <v>0</v>
      </c>
    </row>
    <row r="30" spans="1:6" ht="15" thickBot="1">
      <c r="A30" s="1"/>
      <c r="B30" s="1"/>
      <c r="C30" s="1" t="s">
        <v>28</v>
      </c>
      <c r="D30" s="1"/>
      <c r="E30" s="1"/>
      <c r="F30" s="4">
        <v>4334.5</v>
      </c>
    </row>
    <row r="31" spans="1:6" ht="15" thickBot="1">
      <c r="A31" s="1"/>
      <c r="B31" s="1" t="s">
        <v>29</v>
      </c>
      <c r="C31" s="1"/>
      <c r="D31" s="1"/>
      <c r="E31" s="1"/>
      <c r="F31" s="6">
        <f>ROUND(F25+SUM(F29:F30),5)</f>
        <v>4334.5</v>
      </c>
    </row>
    <row r="32" spans="1:6" s="8" customFormat="1" ht="15.75" customHeight="1" thickBot="1">
      <c r="A32" s="1" t="s">
        <v>30</v>
      </c>
      <c r="B32" s="1"/>
      <c r="C32" s="1"/>
      <c r="D32" s="1"/>
      <c r="E32" s="1"/>
      <c r="F32" s="7">
        <f>ROUND(F2+F18+F24+F31,5)</f>
        <v>214849.36</v>
      </c>
    </row>
    <row r="33" spans="1:6" ht="15" thickTop="1">
      <c r="A33" s="1" t="s">
        <v>31</v>
      </c>
      <c r="B33" s="1"/>
      <c r="C33" s="1"/>
      <c r="D33" s="1"/>
      <c r="E33" s="1"/>
      <c r="F33" s="2"/>
    </row>
    <row r="34" spans="1:6" ht="14.25">
      <c r="A34" s="1"/>
      <c r="B34" s="1" t="s">
        <v>32</v>
      </c>
      <c r="C34" s="1"/>
      <c r="D34" s="1"/>
      <c r="E34" s="1"/>
      <c r="F34" s="2"/>
    </row>
    <row r="35" spans="1:6" ht="14.25">
      <c r="A35" s="1"/>
      <c r="B35" s="1"/>
      <c r="C35" s="1" t="s">
        <v>33</v>
      </c>
      <c r="D35" s="1"/>
      <c r="E35" s="1"/>
      <c r="F35" s="2"/>
    </row>
    <row r="36" spans="1:6" ht="14.25">
      <c r="A36" s="1"/>
      <c r="B36" s="1"/>
      <c r="C36" s="1"/>
      <c r="D36" s="1" t="s">
        <v>34</v>
      </c>
      <c r="E36" s="1"/>
      <c r="F36" s="2"/>
    </row>
    <row r="37" spans="1:6" ht="14.25">
      <c r="A37" s="1"/>
      <c r="B37" s="1"/>
      <c r="C37" s="1"/>
      <c r="D37" s="1"/>
      <c r="E37" s="1" t="s">
        <v>35</v>
      </c>
      <c r="F37" s="2">
        <v>13406.83</v>
      </c>
    </row>
    <row r="38" spans="1:6" ht="15" thickBot="1">
      <c r="A38" s="1"/>
      <c r="B38" s="1"/>
      <c r="C38" s="1"/>
      <c r="D38" s="1"/>
      <c r="E38" s="1" t="s">
        <v>36</v>
      </c>
      <c r="F38" s="4">
        <v>1367.11</v>
      </c>
    </row>
    <row r="39" spans="1:6" ht="15" thickBot="1">
      <c r="A39" s="1"/>
      <c r="B39" s="1"/>
      <c r="C39" s="1"/>
      <c r="D39" s="1" t="s">
        <v>37</v>
      </c>
      <c r="E39" s="1"/>
      <c r="F39" s="6">
        <f>ROUND(SUM(F36:F38),5)</f>
        <v>14773.94</v>
      </c>
    </row>
    <row r="40" spans="1:6" ht="15" thickBot="1">
      <c r="A40" s="1"/>
      <c r="B40" s="1"/>
      <c r="C40" s="1" t="s">
        <v>38</v>
      </c>
      <c r="D40" s="1"/>
      <c r="E40" s="1"/>
      <c r="F40" s="5">
        <f>ROUND(F35+F39,5)</f>
        <v>14773.94</v>
      </c>
    </row>
    <row r="41" spans="1:6" ht="14.25">
      <c r="A41" s="1"/>
      <c r="B41" s="1" t="s">
        <v>39</v>
      </c>
      <c r="C41" s="1"/>
      <c r="D41" s="1"/>
      <c r="E41" s="1"/>
      <c r="F41" s="2">
        <f>ROUND(F34+F40,5)</f>
        <v>14773.94</v>
      </c>
    </row>
    <row r="42" spans="1:6" ht="14.25">
      <c r="A42" s="1"/>
      <c r="B42" s="1" t="s">
        <v>40</v>
      </c>
      <c r="C42" s="1"/>
      <c r="D42" s="1"/>
      <c r="E42" s="1"/>
      <c r="F42" s="2"/>
    </row>
    <row r="43" spans="1:6" ht="14.25">
      <c r="A43" s="1"/>
      <c r="B43" s="1"/>
      <c r="C43" s="1" t="s">
        <v>41</v>
      </c>
      <c r="D43" s="1"/>
      <c r="E43" s="1"/>
      <c r="F43" s="2"/>
    </row>
    <row r="44" spans="1:6" ht="14.25">
      <c r="A44" s="1"/>
      <c r="B44" s="1"/>
      <c r="C44" s="1"/>
      <c r="D44" s="1" t="s">
        <v>42</v>
      </c>
      <c r="E44" s="1"/>
      <c r="F44" s="2">
        <v>182164.3</v>
      </c>
    </row>
    <row r="45" spans="1:6" ht="15" thickBot="1">
      <c r="A45" s="1"/>
      <c r="B45" s="1"/>
      <c r="C45" s="1"/>
      <c r="D45" s="1" t="s">
        <v>43</v>
      </c>
      <c r="E45" s="1"/>
      <c r="F45" s="4">
        <v>17911.12</v>
      </c>
    </row>
    <row r="46" spans="1:6" ht="15" thickBot="1">
      <c r="A46" s="1"/>
      <c r="B46" s="1"/>
      <c r="C46" s="1" t="s">
        <v>44</v>
      </c>
      <c r="D46" s="1"/>
      <c r="E46" s="1"/>
      <c r="F46" s="6">
        <f>ROUND(SUM(F43:F45),5)</f>
        <v>200075.42</v>
      </c>
    </row>
    <row r="47" spans="1:6" ht="15" thickBot="1">
      <c r="A47" s="1"/>
      <c r="B47" s="1" t="s">
        <v>45</v>
      </c>
      <c r="C47" s="1"/>
      <c r="D47" s="1"/>
      <c r="E47" s="1"/>
      <c r="F47" s="6">
        <f>ROUND(F42+F46,5)</f>
        <v>200075.42</v>
      </c>
    </row>
    <row r="48" spans="1:6" s="8" customFormat="1" ht="14.25" customHeight="1" thickBot="1">
      <c r="A48" s="1" t="s">
        <v>46</v>
      </c>
      <c r="B48" s="1"/>
      <c r="C48" s="1"/>
      <c r="D48" s="1"/>
      <c r="E48" s="1"/>
      <c r="F48" s="7">
        <f>ROUND(F33+F41+F47,5)</f>
        <v>214849.36</v>
      </c>
    </row>
    <row r="49" ht="15" thickTop="1"/>
  </sheetData>
  <sheetProtection/>
  <printOptions gridLines="1" horizontalCentered="1"/>
  <pageMargins left="0.7" right="0.7" top="0.94" bottom="0.75" header="0.1" footer="0.3"/>
  <pageSetup horizontalDpi="600" verticalDpi="600" orientation="portrait" r:id="rId2"/>
  <headerFooter>
    <oddHeader>&amp;L&amp;"Arial,Bold"&amp;8Accrual Basis&amp;C&amp;"Arial,Bold"&amp;12 Partner for Surgery
&amp;14 Statement of Financial Position
&amp;10 As of October 31, 2015</oddHeader>
    <oddFooter>&amp;R&amp;"Arial,Bold"&amp;8 Page &amp;P of &amp;N</oddFooter>
  </headerFooter>
  <rowBreaks count="1" manualBreakCount="1">
    <brk id="3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2016-03-27T18:39:43Z</cp:lastPrinted>
  <dcterms:created xsi:type="dcterms:W3CDTF">2016-03-27T18:38:24Z</dcterms:created>
  <dcterms:modified xsi:type="dcterms:W3CDTF">2016-03-27T18:40:47Z</dcterms:modified>
  <cp:category/>
  <cp:version/>
  <cp:contentType/>
  <cp:contentStatus/>
</cp:coreProperties>
</file>